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815" windowHeight="7770" tabRatio="879" activeTab="0"/>
  </bookViews>
  <sheets>
    <sheet name="BUĞDAY" sheetId="1" r:id="rId1"/>
  </sheets>
  <definedNames>
    <definedName name="A" localSheetId="0">'BUĞDAY'!#REF!</definedName>
    <definedName name="A">#REF!</definedName>
    <definedName name="_xlnm.Print_Area" localSheetId="0">'BUĞDAY'!$A$4:$L$70</definedName>
    <definedName name="_xlnm.Print_Titles" localSheetId="0">'BUĞDAY'!$6:$6</definedName>
  </definedNames>
  <calcPr fullCalcOnLoad="1"/>
</workbook>
</file>

<file path=xl/sharedStrings.xml><?xml version="1.0" encoding="utf-8"?>
<sst xmlns="http://schemas.openxmlformats.org/spreadsheetml/2006/main" count="244" uniqueCount="97">
  <si>
    <t>CEYLANPINAR TARIM İŞLETMESİ MÜDÜRLÜĞÜ</t>
  </si>
  <si>
    <t>Cinsi ve Çeşidi</t>
  </si>
  <si>
    <t>Teslim
Yeri</t>
  </si>
  <si>
    <t>Yılı</t>
  </si>
  <si>
    <t>Yığın
No</t>
  </si>
  <si>
    <t>Miktar
(Ton)</t>
  </si>
  <si>
    <t>GEÇİCİ
TEMİNAT
% 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</si>
  <si>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</si>
  <si>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</si>
  <si>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</si>
  <si>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</si>
  <si>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</si>
  <si>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</si>
  <si>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</si>
  <si>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</si>
  <si>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</si>
  <si>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İHALE KALAN 
FİRMA</t>
  </si>
  <si>
    <t>TOPLAM</t>
  </si>
  <si>
    <t>MUHAMMEN 
FİYATI
(TL/TON)</t>
  </si>
  <si>
    <t>MUHAMMEN
 T U T A R I
(TL)</t>
  </si>
  <si>
    <t>İHALE 
FİYATI
(TL/TON)</t>
  </si>
  <si>
    <t>İ H A L E 
TUTARI (TL)</t>
  </si>
  <si>
    <t>S.
NO</t>
  </si>
  <si>
    <t>MİKTARI</t>
  </si>
  <si>
    <t>TUTARI</t>
  </si>
  <si>
    <t>ORTALAMA SATIŞ FİYATI</t>
  </si>
  <si>
    <t>Mah. Buğday Ceyhan-99</t>
  </si>
  <si>
    <t>Beyazkule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</si>
  <si>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</si>
  <si>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</si>
  <si>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</si>
  <si>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</si>
  <si>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</si>
  <si>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</si>
  <si>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</si>
  <si>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</si>
  <si>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</si>
  <si>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</si>
  <si>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</si>
  <si>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</si>
  <si>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</si>
  <si>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</si>
  <si>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</si>
  <si>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</si>
  <si>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</si>
  <si>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</si>
  <si>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</si>
  <si>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</si>
  <si>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</si>
  <si>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</si>
  <si>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</si>
  <si>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</si>
  <si>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</si>
  <si>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</si>
  <si>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</si>
  <si>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</si>
  <si>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</si>
  <si>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</si>
  <si>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</si>
  <si>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</si>
  <si>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</si>
  <si>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</si>
  <si>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</si>
  <si>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Gümüşsu</t>
  </si>
  <si>
    <t>45.</t>
  </si>
  <si>
    <t>46.</t>
  </si>
  <si>
    <t>47.</t>
  </si>
  <si>
    <t>48.</t>
  </si>
  <si>
    <t>49.</t>
  </si>
  <si>
    <t>50.</t>
  </si>
  <si>
    <t>51.</t>
  </si>
  <si>
    <t>52.</t>
  </si>
  <si>
    <t xml:space="preserve">          Tahsin BACI</t>
  </si>
  <si>
    <t xml:space="preserve">         Ticaret Şefi</t>
  </si>
  <si>
    <t xml:space="preserve"> </t>
  </si>
  <si>
    <t>P.
No</t>
  </si>
  <si>
    <t xml:space="preserve">                   CEYLANPINAR TARIM İŞLETMESİ MÜDÜRLÜĞÜ</t>
  </si>
  <si>
    <t>Zafer ÖZ</t>
  </si>
  <si>
    <t>İşletme Müdürü</t>
  </si>
  <si>
    <t>AD SİLO-2</t>
  </si>
  <si>
    <t>A-5</t>
  </si>
  <si>
    <t>A-6</t>
  </si>
  <si>
    <t>A-7</t>
  </si>
  <si>
    <t>A-8</t>
  </si>
  <si>
    <t>A-9</t>
  </si>
  <si>
    <t>C-4</t>
  </si>
  <si>
    <t>C-5</t>
  </si>
  <si>
    <t>C-6</t>
  </si>
  <si>
    <t>C-8</t>
  </si>
  <si>
    <t>C-9</t>
  </si>
  <si>
    <t>C-10</t>
  </si>
  <si>
    <t>C-12</t>
  </si>
  <si>
    <t>53.</t>
  </si>
  <si>
    <t>54.</t>
  </si>
  <si>
    <t>MY SİLO D1</t>
  </si>
  <si>
    <t>MY SİLO D2</t>
  </si>
  <si>
    <t>03/04/2018 TARİHİNDE SAAT 10:00'DA İHALESİ YAPILACAK OLAN 17.886,9 TON MAHSUL BUĞDAYA AİT SATIŞ İHALE LİSTESİDİR.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</si>
</sst>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;[Red]#,##0"/>
    <numFmt numFmtId="173" formatCode="#,##0.0"/>
    <numFmt numFmtId="174" formatCode="#,##0.0;[Red]#,##0.0"/>
    <numFmt numFmtId="175" formatCode="#,##0.00;[Red]#,##0.00"/>
    <numFmt numFmtId="176" formatCode="#,##0.000"/>
    <numFmt numFmtId="177" formatCode="0.0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#,##0.000;[Red]#,##0.000"/>
    <numFmt numFmtId="182" formatCode="0.0%"/>
    <numFmt numFmtId="183" formatCode="#,##0.0000"/>
    <numFmt numFmtId="184" formatCode="0.0000"/>
    <numFmt numFmtId="185" formatCode="[$¥€-2]\ #,##0.00_);[Red]\([$€-2]\ #,##0.00\)"/>
  </numFmts>
  <fonts count="46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4" fontId="8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right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left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right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173" fontId="4" fillId="33" borderId="13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4" fontId="10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right" vertical="center" wrapText="1"/>
    </xf>
    <xf numFmtId="4" fontId="3" fillId="0" borderId="0" xfId="0" applyNumberFormat="1" applyFont="1" applyFill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80"/>
  <sheetViews>
    <sheetView tabSelected="1" zoomScaleSheetLayoutView="87" workbookViewId="0" topLeftCell="A1">
      <selection activeCell="B6" sqref="B6"/>
    </sheetView>
  </sheetViews>
  <sheetFormatPr defaultColWidth="9.00390625" defaultRowHeight="12.75"/>
  <cols>
    <col min="1" max="1" width="5.75390625" style="2" customWidth="1"/>
    <col min="2" max="2" width="26.375" style="2" customWidth="1"/>
    <col min="3" max="3" width="11.625" style="16" customWidth="1"/>
    <col min="4" max="4" width="7.875" style="2" customWidth="1"/>
    <col min="5" max="5" width="18.00390625" style="16" customWidth="1"/>
    <col min="6" max="6" width="12.625" style="17" customWidth="1"/>
    <col min="7" max="7" width="17.125" style="2" customWidth="1"/>
    <col min="8" max="8" width="17.375" style="2" customWidth="1"/>
    <col min="9" max="9" width="10.75390625" style="16" hidden="1" customWidth="1"/>
    <col min="10" max="10" width="14.625" style="29" hidden="1" customWidth="1"/>
    <col min="11" max="11" width="16.75390625" style="18" hidden="1" customWidth="1"/>
    <col min="12" max="12" width="17.125" style="18" customWidth="1"/>
    <col min="13" max="15" width="13.00390625" style="2" customWidth="1"/>
    <col min="16" max="16384" width="9.125" style="2" customWidth="1"/>
  </cols>
  <sheetData>
    <row r="4" spans="1:12" s="1" customFormat="1" ht="18.75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1" customFormat="1" ht="45" customHeight="1" thickBot="1">
      <c r="A5" s="66" t="s">
        <v>96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s="1" customFormat="1" ht="54.75" customHeight="1" thickBot="1">
      <c r="A6" s="41" t="s">
        <v>75</v>
      </c>
      <c r="B6" s="42" t="s">
        <v>1</v>
      </c>
      <c r="C6" s="42" t="s">
        <v>2</v>
      </c>
      <c r="D6" s="42" t="s">
        <v>3</v>
      </c>
      <c r="E6" s="42" t="s">
        <v>4</v>
      </c>
      <c r="F6" s="43" t="s">
        <v>5</v>
      </c>
      <c r="G6" s="44" t="s">
        <v>18</v>
      </c>
      <c r="H6" s="45" t="s">
        <v>19</v>
      </c>
      <c r="I6" s="44" t="s">
        <v>20</v>
      </c>
      <c r="J6" s="46" t="s">
        <v>21</v>
      </c>
      <c r="K6" s="47" t="s">
        <v>16</v>
      </c>
      <c r="L6" s="48" t="s">
        <v>6</v>
      </c>
    </row>
    <row r="7" spans="1:12" s="19" customFormat="1" ht="18" customHeight="1">
      <c r="A7" s="31" t="s">
        <v>7</v>
      </c>
      <c r="B7" s="32" t="s">
        <v>26</v>
      </c>
      <c r="C7" s="33" t="s">
        <v>27</v>
      </c>
      <c r="D7" s="33">
        <v>2017</v>
      </c>
      <c r="E7" s="33" t="s">
        <v>79</v>
      </c>
      <c r="F7" s="53">
        <v>306.6</v>
      </c>
      <c r="G7" s="35">
        <v>1080</v>
      </c>
      <c r="H7" s="36">
        <f>SUM(F7*G7)</f>
        <v>331128</v>
      </c>
      <c r="I7" s="37"/>
      <c r="J7" s="38">
        <f>SUM(F7*I7)</f>
        <v>0</v>
      </c>
      <c r="K7" s="39"/>
      <c r="L7" s="40">
        <f aca="true" t="shared" si="0" ref="L7:L41">SUM(H7*5/100)</f>
        <v>16556.4</v>
      </c>
    </row>
    <row r="8" spans="1:12" s="19" customFormat="1" ht="18" customHeight="1">
      <c r="A8" s="31" t="s">
        <v>8</v>
      </c>
      <c r="B8" s="32" t="s">
        <v>26</v>
      </c>
      <c r="C8" s="33" t="s">
        <v>27</v>
      </c>
      <c r="D8" s="33">
        <v>2017</v>
      </c>
      <c r="E8" s="33" t="s">
        <v>79</v>
      </c>
      <c r="F8" s="34">
        <v>350</v>
      </c>
      <c r="G8" s="35">
        <v>1080</v>
      </c>
      <c r="H8" s="36">
        <f aca="true" t="shared" si="1" ref="H8:H60">SUM(F8*G8)</f>
        <v>378000</v>
      </c>
      <c r="I8" s="37"/>
      <c r="J8" s="38">
        <f aca="true" t="shared" si="2" ref="J8:J60">SUM(F8*I8)</f>
        <v>0</v>
      </c>
      <c r="K8" s="39"/>
      <c r="L8" s="40">
        <f t="shared" si="0"/>
        <v>18900</v>
      </c>
    </row>
    <row r="9" spans="1:12" s="19" customFormat="1" ht="18" customHeight="1">
      <c r="A9" s="31" t="s">
        <v>9</v>
      </c>
      <c r="B9" s="32" t="s">
        <v>26</v>
      </c>
      <c r="C9" s="33" t="s">
        <v>27</v>
      </c>
      <c r="D9" s="33">
        <v>2017</v>
      </c>
      <c r="E9" s="33" t="s">
        <v>79</v>
      </c>
      <c r="F9" s="34">
        <v>350</v>
      </c>
      <c r="G9" s="35">
        <v>1080</v>
      </c>
      <c r="H9" s="36">
        <f t="shared" si="1"/>
        <v>378000</v>
      </c>
      <c r="I9" s="37"/>
      <c r="J9" s="38">
        <f t="shared" si="2"/>
        <v>0</v>
      </c>
      <c r="K9" s="39"/>
      <c r="L9" s="40">
        <f t="shared" si="0"/>
        <v>18900</v>
      </c>
    </row>
    <row r="10" spans="1:12" s="19" customFormat="1" ht="18" customHeight="1">
      <c r="A10" s="31" t="s">
        <v>10</v>
      </c>
      <c r="B10" s="32" t="s">
        <v>26</v>
      </c>
      <c r="C10" s="33" t="s">
        <v>27</v>
      </c>
      <c r="D10" s="33">
        <v>2017</v>
      </c>
      <c r="E10" s="33" t="s">
        <v>79</v>
      </c>
      <c r="F10" s="34">
        <v>350</v>
      </c>
      <c r="G10" s="35">
        <v>1080</v>
      </c>
      <c r="H10" s="36">
        <f t="shared" si="1"/>
        <v>378000</v>
      </c>
      <c r="I10" s="37"/>
      <c r="J10" s="38">
        <f t="shared" si="2"/>
        <v>0</v>
      </c>
      <c r="K10" s="39"/>
      <c r="L10" s="40">
        <f t="shared" si="0"/>
        <v>18900</v>
      </c>
    </row>
    <row r="11" spans="1:12" s="19" customFormat="1" ht="18" customHeight="1">
      <c r="A11" s="31" t="s">
        <v>11</v>
      </c>
      <c r="B11" s="32" t="s">
        <v>26</v>
      </c>
      <c r="C11" s="33" t="s">
        <v>27</v>
      </c>
      <c r="D11" s="33">
        <v>2017</v>
      </c>
      <c r="E11" s="33" t="s">
        <v>79</v>
      </c>
      <c r="F11" s="34">
        <v>350</v>
      </c>
      <c r="G11" s="35">
        <v>1080</v>
      </c>
      <c r="H11" s="36">
        <f t="shared" si="1"/>
        <v>378000</v>
      </c>
      <c r="I11" s="37"/>
      <c r="J11" s="38">
        <f t="shared" si="2"/>
        <v>0</v>
      </c>
      <c r="K11" s="39"/>
      <c r="L11" s="40">
        <f t="shared" si="0"/>
        <v>18900</v>
      </c>
    </row>
    <row r="12" spans="1:12" s="19" customFormat="1" ht="18" customHeight="1">
      <c r="A12" s="31" t="s">
        <v>12</v>
      </c>
      <c r="B12" s="32" t="s">
        <v>26</v>
      </c>
      <c r="C12" s="33" t="s">
        <v>27</v>
      </c>
      <c r="D12" s="33">
        <v>2017</v>
      </c>
      <c r="E12" s="33" t="s">
        <v>79</v>
      </c>
      <c r="F12" s="34">
        <v>350</v>
      </c>
      <c r="G12" s="35">
        <v>1080</v>
      </c>
      <c r="H12" s="36">
        <f t="shared" si="1"/>
        <v>378000</v>
      </c>
      <c r="I12" s="37"/>
      <c r="J12" s="38">
        <f t="shared" si="2"/>
        <v>0</v>
      </c>
      <c r="K12" s="39"/>
      <c r="L12" s="40">
        <f t="shared" si="0"/>
        <v>18900</v>
      </c>
    </row>
    <row r="13" spans="1:12" s="19" customFormat="1" ht="18" customHeight="1">
      <c r="A13" s="31" t="s">
        <v>13</v>
      </c>
      <c r="B13" s="32" t="s">
        <v>26</v>
      </c>
      <c r="C13" s="33" t="s">
        <v>27</v>
      </c>
      <c r="D13" s="33">
        <v>2017</v>
      </c>
      <c r="E13" s="33" t="s">
        <v>80</v>
      </c>
      <c r="F13" s="53">
        <v>276.7</v>
      </c>
      <c r="G13" s="35">
        <v>1080</v>
      </c>
      <c r="H13" s="36">
        <f t="shared" si="1"/>
        <v>298836</v>
      </c>
      <c r="I13" s="37"/>
      <c r="J13" s="38">
        <f t="shared" si="2"/>
        <v>0</v>
      </c>
      <c r="K13" s="39"/>
      <c r="L13" s="40">
        <f t="shared" si="0"/>
        <v>14941.8</v>
      </c>
    </row>
    <row r="14" spans="1:12" s="19" customFormat="1" ht="18" customHeight="1">
      <c r="A14" s="31" t="s">
        <v>14</v>
      </c>
      <c r="B14" s="32" t="s">
        <v>26</v>
      </c>
      <c r="C14" s="33" t="s">
        <v>27</v>
      </c>
      <c r="D14" s="33">
        <v>2017</v>
      </c>
      <c r="E14" s="33" t="s">
        <v>80</v>
      </c>
      <c r="F14" s="34">
        <v>350</v>
      </c>
      <c r="G14" s="35">
        <v>1080</v>
      </c>
      <c r="H14" s="36">
        <f t="shared" si="1"/>
        <v>378000</v>
      </c>
      <c r="I14" s="37"/>
      <c r="J14" s="38">
        <f t="shared" si="2"/>
        <v>0</v>
      </c>
      <c r="K14" s="39"/>
      <c r="L14" s="40">
        <f t="shared" si="0"/>
        <v>18900</v>
      </c>
    </row>
    <row r="15" spans="1:12" s="19" customFormat="1" ht="18" customHeight="1">
      <c r="A15" s="31" t="s">
        <v>15</v>
      </c>
      <c r="B15" s="32" t="s">
        <v>26</v>
      </c>
      <c r="C15" s="33" t="s">
        <v>27</v>
      </c>
      <c r="D15" s="33">
        <v>2017</v>
      </c>
      <c r="E15" s="33" t="s">
        <v>80</v>
      </c>
      <c r="F15" s="34">
        <v>350</v>
      </c>
      <c r="G15" s="35">
        <v>1080</v>
      </c>
      <c r="H15" s="36">
        <f t="shared" si="1"/>
        <v>378000</v>
      </c>
      <c r="I15" s="37"/>
      <c r="J15" s="38">
        <f t="shared" si="2"/>
        <v>0</v>
      </c>
      <c r="K15" s="39"/>
      <c r="L15" s="40">
        <f t="shared" si="0"/>
        <v>18900</v>
      </c>
    </row>
    <row r="16" spans="1:12" s="19" customFormat="1" ht="18" customHeight="1">
      <c r="A16" s="31" t="s">
        <v>28</v>
      </c>
      <c r="B16" s="32" t="s">
        <v>26</v>
      </c>
      <c r="C16" s="33" t="s">
        <v>27</v>
      </c>
      <c r="D16" s="33">
        <v>2017</v>
      </c>
      <c r="E16" s="33" t="s">
        <v>81</v>
      </c>
      <c r="F16" s="52">
        <v>379.05</v>
      </c>
      <c r="G16" s="35">
        <v>1080</v>
      </c>
      <c r="H16" s="36">
        <f t="shared" si="1"/>
        <v>409374</v>
      </c>
      <c r="I16" s="37"/>
      <c r="J16" s="38">
        <f t="shared" si="2"/>
        <v>0</v>
      </c>
      <c r="K16" s="39"/>
      <c r="L16" s="40">
        <f t="shared" si="0"/>
        <v>20468.7</v>
      </c>
    </row>
    <row r="17" spans="1:12" s="19" customFormat="1" ht="18" customHeight="1">
      <c r="A17" s="31" t="s">
        <v>29</v>
      </c>
      <c r="B17" s="32" t="s">
        <v>26</v>
      </c>
      <c r="C17" s="33" t="s">
        <v>27</v>
      </c>
      <c r="D17" s="33">
        <v>2017</v>
      </c>
      <c r="E17" s="33" t="s">
        <v>81</v>
      </c>
      <c r="F17" s="34">
        <v>350</v>
      </c>
      <c r="G17" s="35">
        <v>1080</v>
      </c>
      <c r="H17" s="36">
        <f t="shared" si="1"/>
        <v>378000</v>
      </c>
      <c r="I17" s="37"/>
      <c r="J17" s="38">
        <f t="shared" si="2"/>
        <v>0</v>
      </c>
      <c r="K17" s="39"/>
      <c r="L17" s="40">
        <f t="shared" si="0"/>
        <v>18900</v>
      </c>
    </row>
    <row r="18" spans="1:12" s="19" customFormat="1" ht="18" customHeight="1">
      <c r="A18" s="31" t="s">
        <v>30</v>
      </c>
      <c r="B18" s="32" t="s">
        <v>26</v>
      </c>
      <c r="C18" s="33" t="s">
        <v>27</v>
      </c>
      <c r="D18" s="33">
        <v>2017</v>
      </c>
      <c r="E18" s="33" t="s">
        <v>81</v>
      </c>
      <c r="F18" s="34">
        <v>350</v>
      </c>
      <c r="G18" s="35">
        <v>1080</v>
      </c>
      <c r="H18" s="36">
        <f t="shared" si="1"/>
        <v>378000</v>
      </c>
      <c r="I18" s="37"/>
      <c r="J18" s="38">
        <f t="shared" si="2"/>
        <v>0</v>
      </c>
      <c r="K18" s="39"/>
      <c r="L18" s="40">
        <f t="shared" si="0"/>
        <v>18900</v>
      </c>
    </row>
    <row r="19" spans="1:12" s="19" customFormat="1" ht="18" customHeight="1">
      <c r="A19" s="31" t="s">
        <v>31</v>
      </c>
      <c r="B19" s="32" t="s">
        <v>26</v>
      </c>
      <c r="C19" s="33" t="s">
        <v>27</v>
      </c>
      <c r="D19" s="33">
        <v>2017</v>
      </c>
      <c r="E19" s="33" t="s">
        <v>82</v>
      </c>
      <c r="F19" s="53">
        <v>302.2</v>
      </c>
      <c r="G19" s="35">
        <v>1080</v>
      </c>
      <c r="H19" s="36">
        <f t="shared" si="1"/>
        <v>326376</v>
      </c>
      <c r="I19" s="37"/>
      <c r="J19" s="38">
        <f t="shared" si="2"/>
        <v>0</v>
      </c>
      <c r="K19" s="39"/>
      <c r="L19" s="40">
        <f t="shared" si="0"/>
        <v>16318.8</v>
      </c>
    </row>
    <row r="20" spans="1:12" s="19" customFormat="1" ht="18" customHeight="1">
      <c r="A20" s="31" t="s">
        <v>32</v>
      </c>
      <c r="B20" s="32" t="s">
        <v>26</v>
      </c>
      <c r="C20" s="33" t="s">
        <v>27</v>
      </c>
      <c r="D20" s="33">
        <v>2017</v>
      </c>
      <c r="E20" s="33" t="s">
        <v>82</v>
      </c>
      <c r="F20" s="34">
        <v>350</v>
      </c>
      <c r="G20" s="35">
        <v>1080</v>
      </c>
      <c r="H20" s="36">
        <f t="shared" si="1"/>
        <v>378000</v>
      </c>
      <c r="I20" s="37"/>
      <c r="J20" s="38">
        <f t="shared" si="2"/>
        <v>0</v>
      </c>
      <c r="K20" s="39"/>
      <c r="L20" s="40">
        <f t="shared" si="0"/>
        <v>18900</v>
      </c>
    </row>
    <row r="21" spans="1:12" s="19" customFormat="1" ht="18" customHeight="1">
      <c r="A21" s="31" t="s">
        <v>33</v>
      </c>
      <c r="B21" s="32" t="s">
        <v>26</v>
      </c>
      <c r="C21" s="33" t="s">
        <v>27</v>
      </c>
      <c r="D21" s="33">
        <v>2017</v>
      </c>
      <c r="E21" s="33" t="s">
        <v>82</v>
      </c>
      <c r="F21" s="34">
        <v>350</v>
      </c>
      <c r="G21" s="35">
        <v>1080</v>
      </c>
      <c r="H21" s="36">
        <f t="shared" si="1"/>
        <v>378000</v>
      </c>
      <c r="I21" s="37"/>
      <c r="J21" s="38">
        <f t="shared" si="2"/>
        <v>0</v>
      </c>
      <c r="K21" s="39"/>
      <c r="L21" s="40">
        <f t="shared" si="0"/>
        <v>18900</v>
      </c>
    </row>
    <row r="22" spans="1:12" s="19" customFormat="1" ht="18" customHeight="1">
      <c r="A22" s="31" t="s">
        <v>34</v>
      </c>
      <c r="B22" s="32" t="s">
        <v>26</v>
      </c>
      <c r="C22" s="33" t="s">
        <v>27</v>
      </c>
      <c r="D22" s="33">
        <v>2017</v>
      </c>
      <c r="E22" s="33" t="s">
        <v>83</v>
      </c>
      <c r="F22" s="52">
        <v>333.35</v>
      </c>
      <c r="G22" s="35">
        <v>1080</v>
      </c>
      <c r="H22" s="36">
        <f t="shared" si="1"/>
        <v>360018</v>
      </c>
      <c r="I22" s="37"/>
      <c r="J22" s="38">
        <f t="shared" si="2"/>
        <v>0</v>
      </c>
      <c r="K22" s="39"/>
      <c r="L22" s="40">
        <f t="shared" si="0"/>
        <v>18000.9</v>
      </c>
    </row>
    <row r="23" spans="1:12" s="19" customFormat="1" ht="18" customHeight="1">
      <c r="A23" s="31" t="s">
        <v>35</v>
      </c>
      <c r="B23" s="32" t="s">
        <v>26</v>
      </c>
      <c r="C23" s="33" t="s">
        <v>27</v>
      </c>
      <c r="D23" s="33">
        <v>2017</v>
      </c>
      <c r="E23" s="33" t="s">
        <v>83</v>
      </c>
      <c r="F23" s="34">
        <v>300</v>
      </c>
      <c r="G23" s="35">
        <v>1080</v>
      </c>
      <c r="H23" s="36">
        <f t="shared" si="1"/>
        <v>324000</v>
      </c>
      <c r="I23" s="37"/>
      <c r="J23" s="38">
        <f t="shared" si="2"/>
        <v>0</v>
      </c>
      <c r="K23" s="39"/>
      <c r="L23" s="40">
        <f t="shared" si="0"/>
        <v>16200</v>
      </c>
    </row>
    <row r="24" spans="1:12" s="19" customFormat="1" ht="18" customHeight="1">
      <c r="A24" s="31" t="s">
        <v>36</v>
      </c>
      <c r="B24" s="32" t="s">
        <v>26</v>
      </c>
      <c r="C24" s="33" t="s">
        <v>27</v>
      </c>
      <c r="D24" s="33">
        <v>2017</v>
      </c>
      <c r="E24" s="33" t="s">
        <v>83</v>
      </c>
      <c r="F24" s="34">
        <v>300</v>
      </c>
      <c r="G24" s="35">
        <v>1080</v>
      </c>
      <c r="H24" s="36">
        <f t="shared" si="1"/>
        <v>324000</v>
      </c>
      <c r="I24" s="37"/>
      <c r="J24" s="38">
        <f t="shared" si="2"/>
        <v>0</v>
      </c>
      <c r="K24" s="39"/>
      <c r="L24" s="40">
        <f t="shared" si="0"/>
        <v>16200</v>
      </c>
    </row>
    <row r="25" spans="1:12" s="19" customFormat="1" ht="18" customHeight="1">
      <c r="A25" s="31" t="s">
        <v>37</v>
      </c>
      <c r="B25" s="32" t="s">
        <v>26</v>
      </c>
      <c r="C25" s="33" t="s">
        <v>27</v>
      </c>
      <c r="D25" s="33">
        <v>2017</v>
      </c>
      <c r="E25" s="33" t="s">
        <v>84</v>
      </c>
      <c r="F25" s="53">
        <v>352.1</v>
      </c>
      <c r="G25" s="35">
        <v>1080</v>
      </c>
      <c r="H25" s="36">
        <f t="shared" si="1"/>
        <v>380268</v>
      </c>
      <c r="I25" s="37"/>
      <c r="J25" s="38">
        <f t="shared" si="2"/>
        <v>0</v>
      </c>
      <c r="K25" s="39"/>
      <c r="L25" s="40">
        <f t="shared" si="0"/>
        <v>19013.4</v>
      </c>
    </row>
    <row r="26" spans="1:12" s="19" customFormat="1" ht="18" customHeight="1">
      <c r="A26" s="31" t="s">
        <v>38</v>
      </c>
      <c r="B26" s="32" t="s">
        <v>26</v>
      </c>
      <c r="C26" s="33" t="s">
        <v>27</v>
      </c>
      <c r="D26" s="33">
        <v>2017</v>
      </c>
      <c r="E26" s="33" t="s">
        <v>84</v>
      </c>
      <c r="F26" s="34">
        <v>300</v>
      </c>
      <c r="G26" s="35">
        <v>1080</v>
      </c>
      <c r="H26" s="36">
        <f t="shared" si="1"/>
        <v>324000</v>
      </c>
      <c r="I26" s="37"/>
      <c r="J26" s="38">
        <f t="shared" si="2"/>
        <v>0</v>
      </c>
      <c r="K26" s="39"/>
      <c r="L26" s="40">
        <f t="shared" si="0"/>
        <v>16200</v>
      </c>
    </row>
    <row r="27" spans="1:12" s="19" customFormat="1" ht="18" customHeight="1">
      <c r="A27" s="31" t="s">
        <v>39</v>
      </c>
      <c r="B27" s="32" t="s">
        <v>26</v>
      </c>
      <c r="C27" s="33" t="s">
        <v>27</v>
      </c>
      <c r="D27" s="33">
        <v>2017</v>
      </c>
      <c r="E27" s="33" t="s">
        <v>84</v>
      </c>
      <c r="F27" s="49">
        <v>300</v>
      </c>
      <c r="G27" s="35">
        <v>1080</v>
      </c>
      <c r="H27" s="36">
        <f t="shared" si="1"/>
        <v>324000</v>
      </c>
      <c r="I27" s="37"/>
      <c r="J27" s="38">
        <f t="shared" si="2"/>
        <v>0</v>
      </c>
      <c r="K27" s="39"/>
      <c r="L27" s="40">
        <f t="shared" si="0"/>
        <v>16200</v>
      </c>
    </row>
    <row r="28" spans="1:12" s="19" customFormat="1" ht="18" customHeight="1">
      <c r="A28" s="31" t="s">
        <v>40</v>
      </c>
      <c r="B28" s="32" t="s">
        <v>26</v>
      </c>
      <c r="C28" s="33" t="s">
        <v>63</v>
      </c>
      <c r="D28" s="33">
        <v>2017</v>
      </c>
      <c r="E28" s="33" t="s">
        <v>85</v>
      </c>
      <c r="F28" s="49">
        <v>309</v>
      </c>
      <c r="G28" s="35">
        <v>1080</v>
      </c>
      <c r="H28" s="36">
        <f t="shared" si="1"/>
        <v>333720</v>
      </c>
      <c r="I28" s="37"/>
      <c r="J28" s="38">
        <f t="shared" si="2"/>
        <v>0</v>
      </c>
      <c r="K28" s="39"/>
      <c r="L28" s="40">
        <f t="shared" si="0"/>
        <v>16686</v>
      </c>
    </row>
    <row r="29" spans="1:12" s="19" customFormat="1" ht="18" customHeight="1">
      <c r="A29" s="31" t="s">
        <v>41</v>
      </c>
      <c r="B29" s="32" t="s">
        <v>26</v>
      </c>
      <c r="C29" s="33" t="s">
        <v>63</v>
      </c>
      <c r="D29" s="33">
        <v>2017</v>
      </c>
      <c r="E29" s="33" t="s">
        <v>85</v>
      </c>
      <c r="F29" s="49">
        <v>300</v>
      </c>
      <c r="G29" s="35">
        <v>1080</v>
      </c>
      <c r="H29" s="36">
        <f t="shared" si="1"/>
        <v>324000</v>
      </c>
      <c r="I29" s="37"/>
      <c r="J29" s="38">
        <f t="shared" si="2"/>
        <v>0</v>
      </c>
      <c r="K29" s="39"/>
      <c r="L29" s="40">
        <f t="shared" si="0"/>
        <v>16200</v>
      </c>
    </row>
    <row r="30" spans="1:12" s="19" customFormat="1" ht="18" customHeight="1">
      <c r="A30" s="31" t="s">
        <v>42</v>
      </c>
      <c r="B30" s="32" t="s">
        <v>26</v>
      </c>
      <c r="C30" s="33" t="s">
        <v>63</v>
      </c>
      <c r="D30" s="33">
        <v>2017</v>
      </c>
      <c r="E30" s="33" t="s">
        <v>86</v>
      </c>
      <c r="F30" s="49">
        <v>356</v>
      </c>
      <c r="G30" s="35">
        <v>1080</v>
      </c>
      <c r="H30" s="36">
        <f t="shared" si="1"/>
        <v>384480</v>
      </c>
      <c r="I30" s="37"/>
      <c r="J30" s="38">
        <f t="shared" si="2"/>
        <v>0</v>
      </c>
      <c r="K30" s="39"/>
      <c r="L30" s="40">
        <f t="shared" si="0"/>
        <v>19224</v>
      </c>
    </row>
    <row r="31" spans="1:12" s="19" customFormat="1" ht="18" customHeight="1">
      <c r="A31" s="31" t="s">
        <v>43</v>
      </c>
      <c r="B31" s="32" t="s">
        <v>26</v>
      </c>
      <c r="C31" s="33" t="s">
        <v>63</v>
      </c>
      <c r="D31" s="33">
        <v>2017</v>
      </c>
      <c r="E31" s="33" t="s">
        <v>86</v>
      </c>
      <c r="F31" s="49">
        <v>400</v>
      </c>
      <c r="G31" s="35">
        <v>1080</v>
      </c>
      <c r="H31" s="36">
        <f t="shared" si="1"/>
        <v>432000</v>
      </c>
      <c r="I31" s="37"/>
      <c r="J31" s="38">
        <f t="shared" si="2"/>
        <v>0</v>
      </c>
      <c r="K31" s="39"/>
      <c r="L31" s="40">
        <f t="shared" si="0"/>
        <v>21600</v>
      </c>
    </row>
    <row r="32" spans="1:12" s="19" customFormat="1" ht="18" customHeight="1">
      <c r="A32" s="31" t="s">
        <v>44</v>
      </c>
      <c r="B32" s="32" t="s">
        <v>26</v>
      </c>
      <c r="C32" s="33" t="s">
        <v>63</v>
      </c>
      <c r="D32" s="33">
        <v>2017</v>
      </c>
      <c r="E32" s="33" t="s">
        <v>87</v>
      </c>
      <c r="F32" s="49">
        <v>213</v>
      </c>
      <c r="G32" s="35">
        <v>1080</v>
      </c>
      <c r="H32" s="36">
        <f t="shared" si="1"/>
        <v>230040</v>
      </c>
      <c r="I32" s="37"/>
      <c r="J32" s="38">
        <f t="shared" si="2"/>
        <v>0</v>
      </c>
      <c r="K32" s="39"/>
      <c r="L32" s="40">
        <f t="shared" si="0"/>
        <v>11502</v>
      </c>
    </row>
    <row r="33" spans="1:12" s="19" customFormat="1" ht="18" customHeight="1">
      <c r="A33" s="31" t="s">
        <v>45</v>
      </c>
      <c r="B33" s="32" t="s">
        <v>26</v>
      </c>
      <c r="C33" s="33" t="s">
        <v>63</v>
      </c>
      <c r="D33" s="33">
        <v>2017</v>
      </c>
      <c r="E33" s="33" t="s">
        <v>87</v>
      </c>
      <c r="F33" s="49">
        <v>300</v>
      </c>
      <c r="G33" s="35">
        <v>1080</v>
      </c>
      <c r="H33" s="36">
        <f t="shared" si="1"/>
        <v>324000</v>
      </c>
      <c r="I33" s="37"/>
      <c r="J33" s="38">
        <f t="shared" si="2"/>
        <v>0</v>
      </c>
      <c r="K33" s="39"/>
      <c r="L33" s="40">
        <f t="shared" si="0"/>
        <v>16200</v>
      </c>
    </row>
    <row r="34" spans="1:12" s="19" customFormat="1" ht="18" customHeight="1">
      <c r="A34" s="31" t="s">
        <v>46</v>
      </c>
      <c r="B34" s="32" t="s">
        <v>26</v>
      </c>
      <c r="C34" s="33" t="s">
        <v>63</v>
      </c>
      <c r="D34" s="33">
        <v>2017</v>
      </c>
      <c r="E34" s="33" t="s">
        <v>87</v>
      </c>
      <c r="F34" s="49">
        <v>300</v>
      </c>
      <c r="G34" s="35">
        <v>1080</v>
      </c>
      <c r="H34" s="36">
        <f t="shared" si="1"/>
        <v>324000</v>
      </c>
      <c r="I34" s="37"/>
      <c r="J34" s="38">
        <f t="shared" si="2"/>
        <v>0</v>
      </c>
      <c r="K34" s="39"/>
      <c r="L34" s="40">
        <f t="shared" si="0"/>
        <v>16200</v>
      </c>
    </row>
    <row r="35" spans="1:12" s="19" customFormat="1" ht="18" customHeight="1">
      <c r="A35" s="31" t="s">
        <v>47</v>
      </c>
      <c r="B35" s="32" t="s">
        <v>26</v>
      </c>
      <c r="C35" s="33" t="s">
        <v>63</v>
      </c>
      <c r="D35" s="33">
        <v>2017</v>
      </c>
      <c r="E35" s="33" t="s">
        <v>88</v>
      </c>
      <c r="F35" s="49">
        <v>322</v>
      </c>
      <c r="G35" s="35">
        <v>1080</v>
      </c>
      <c r="H35" s="36">
        <f t="shared" si="1"/>
        <v>347760</v>
      </c>
      <c r="I35" s="37"/>
      <c r="J35" s="38">
        <f t="shared" si="2"/>
        <v>0</v>
      </c>
      <c r="K35" s="39"/>
      <c r="L35" s="40">
        <f t="shared" si="0"/>
        <v>17388</v>
      </c>
    </row>
    <row r="36" spans="1:12" s="19" customFormat="1" ht="18" customHeight="1">
      <c r="A36" s="31" t="s">
        <v>48</v>
      </c>
      <c r="B36" s="32" t="s">
        <v>26</v>
      </c>
      <c r="C36" s="33" t="s">
        <v>63</v>
      </c>
      <c r="D36" s="33">
        <v>2017</v>
      </c>
      <c r="E36" s="33" t="s">
        <v>88</v>
      </c>
      <c r="F36" s="34">
        <v>350</v>
      </c>
      <c r="G36" s="35">
        <v>1080</v>
      </c>
      <c r="H36" s="36">
        <f t="shared" si="1"/>
        <v>378000</v>
      </c>
      <c r="I36" s="37"/>
      <c r="J36" s="38">
        <f t="shared" si="2"/>
        <v>0</v>
      </c>
      <c r="K36" s="39"/>
      <c r="L36" s="40">
        <f t="shared" si="0"/>
        <v>18900</v>
      </c>
    </row>
    <row r="37" spans="1:12" s="19" customFormat="1" ht="18" customHeight="1">
      <c r="A37" s="31" t="s">
        <v>49</v>
      </c>
      <c r="B37" s="32" t="s">
        <v>26</v>
      </c>
      <c r="C37" s="33" t="s">
        <v>63</v>
      </c>
      <c r="D37" s="33">
        <v>2017</v>
      </c>
      <c r="E37" s="33" t="s">
        <v>89</v>
      </c>
      <c r="F37" s="34">
        <v>384</v>
      </c>
      <c r="G37" s="35">
        <v>1080</v>
      </c>
      <c r="H37" s="36">
        <f t="shared" si="1"/>
        <v>414720</v>
      </c>
      <c r="I37" s="37"/>
      <c r="J37" s="38">
        <f t="shared" si="2"/>
        <v>0</v>
      </c>
      <c r="K37" s="39"/>
      <c r="L37" s="40">
        <f t="shared" si="0"/>
        <v>20736</v>
      </c>
    </row>
    <row r="38" spans="1:12" s="19" customFormat="1" ht="18" customHeight="1">
      <c r="A38" s="31" t="s">
        <v>50</v>
      </c>
      <c r="B38" s="32" t="s">
        <v>26</v>
      </c>
      <c r="C38" s="33" t="s">
        <v>63</v>
      </c>
      <c r="D38" s="33">
        <v>2017</v>
      </c>
      <c r="E38" s="33" t="s">
        <v>89</v>
      </c>
      <c r="F38" s="34">
        <v>400</v>
      </c>
      <c r="G38" s="35">
        <v>1080</v>
      </c>
      <c r="H38" s="36">
        <f t="shared" si="1"/>
        <v>432000</v>
      </c>
      <c r="I38" s="37"/>
      <c r="J38" s="38">
        <f t="shared" si="2"/>
        <v>0</v>
      </c>
      <c r="K38" s="39"/>
      <c r="L38" s="40">
        <f t="shared" si="0"/>
        <v>21600</v>
      </c>
    </row>
    <row r="39" spans="1:12" s="19" customFormat="1" ht="18" customHeight="1">
      <c r="A39" s="31" t="s">
        <v>51</v>
      </c>
      <c r="B39" s="32" t="s">
        <v>26</v>
      </c>
      <c r="C39" s="33" t="s">
        <v>63</v>
      </c>
      <c r="D39" s="33">
        <v>2017</v>
      </c>
      <c r="E39" s="33" t="s">
        <v>90</v>
      </c>
      <c r="F39" s="34">
        <v>339</v>
      </c>
      <c r="G39" s="35">
        <v>1080</v>
      </c>
      <c r="H39" s="36">
        <f t="shared" si="1"/>
        <v>366120</v>
      </c>
      <c r="I39" s="37"/>
      <c r="J39" s="38">
        <f t="shared" si="2"/>
        <v>0</v>
      </c>
      <c r="K39" s="39"/>
      <c r="L39" s="40">
        <f t="shared" si="0"/>
        <v>18306</v>
      </c>
    </row>
    <row r="40" spans="1:12" s="19" customFormat="1" ht="18" customHeight="1">
      <c r="A40" s="31" t="s">
        <v>52</v>
      </c>
      <c r="B40" s="32" t="s">
        <v>26</v>
      </c>
      <c r="C40" s="33" t="s">
        <v>63</v>
      </c>
      <c r="D40" s="33">
        <v>2017</v>
      </c>
      <c r="E40" s="33" t="s">
        <v>90</v>
      </c>
      <c r="F40" s="34">
        <v>330</v>
      </c>
      <c r="G40" s="35">
        <v>1080</v>
      </c>
      <c r="H40" s="36">
        <f t="shared" si="1"/>
        <v>356400</v>
      </c>
      <c r="I40" s="37"/>
      <c r="J40" s="38">
        <f t="shared" si="2"/>
        <v>0</v>
      </c>
      <c r="K40" s="39"/>
      <c r="L40" s="40">
        <f t="shared" si="0"/>
        <v>17820</v>
      </c>
    </row>
    <row r="41" spans="1:12" s="19" customFormat="1" ht="18" customHeight="1">
      <c r="A41" s="31" t="s">
        <v>53</v>
      </c>
      <c r="B41" s="32" t="s">
        <v>26</v>
      </c>
      <c r="C41" s="33" t="s">
        <v>63</v>
      </c>
      <c r="D41" s="33">
        <v>2017</v>
      </c>
      <c r="E41" s="33" t="s">
        <v>90</v>
      </c>
      <c r="F41" s="34">
        <v>330</v>
      </c>
      <c r="G41" s="35">
        <v>1080</v>
      </c>
      <c r="H41" s="36">
        <f t="shared" si="1"/>
        <v>356400</v>
      </c>
      <c r="I41" s="37"/>
      <c r="J41" s="38">
        <f t="shared" si="2"/>
        <v>0</v>
      </c>
      <c r="K41" s="39"/>
      <c r="L41" s="40">
        <f t="shared" si="0"/>
        <v>17820</v>
      </c>
    </row>
    <row r="42" spans="1:12" s="19" customFormat="1" ht="18" customHeight="1">
      <c r="A42" s="31" t="s">
        <v>54</v>
      </c>
      <c r="B42" s="32" t="s">
        <v>26</v>
      </c>
      <c r="C42" s="33" t="s">
        <v>63</v>
      </c>
      <c r="D42" s="33">
        <v>2017</v>
      </c>
      <c r="E42" s="33" t="s">
        <v>91</v>
      </c>
      <c r="F42" s="34">
        <v>251</v>
      </c>
      <c r="G42" s="35">
        <v>1080</v>
      </c>
      <c r="H42" s="36">
        <f t="shared" si="1"/>
        <v>271080</v>
      </c>
      <c r="I42" s="37"/>
      <c r="J42" s="38">
        <f t="shared" si="2"/>
        <v>0</v>
      </c>
      <c r="K42" s="39"/>
      <c r="L42" s="40">
        <f aca="true" t="shared" si="3" ref="L42:L49">SUM(H42*5/100)</f>
        <v>13554</v>
      </c>
    </row>
    <row r="43" spans="1:12" s="19" customFormat="1" ht="18" customHeight="1">
      <c r="A43" s="31" t="s">
        <v>55</v>
      </c>
      <c r="B43" s="32" t="s">
        <v>26</v>
      </c>
      <c r="C43" s="33" t="s">
        <v>63</v>
      </c>
      <c r="D43" s="33">
        <v>2017</v>
      </c>
      <c r="E43" s="33" t="s">
        <v>91</v>
      </c>
      <c r="F43" s="34">
        <v>200</v>
      </c>
      <c r="G43" s="35">
        <v>1080</v>
      </c>
      <c r="H43" s="36">
        <f t="shared" si="1"/>
        <v>216000</v>
      </c>
      <c r="I43" s="37"/>
      <c r="J43" s="38">
        <f t="shared" si="2"/>
        <v>0</v>
      </c>
      <c r="K43" s="39"/>
      <c r="L43" s="40">
        <f t="shared" si="3"/>
        <v>10800</v>
      </c>
    </row>
    <row r="44" spans="1:12" s="19" customFormat="1" ht="18" customHeight="1">
      <c r="A44" s="31" t="s">
        <v>56</v>
      </c>
      <c r="B44" s="32" t="s">
        <v>26</v>
      </c>
      <c r="C44" s="33" t="s">
        <v>63</v>
      </c>
      <c r="D44" s="33">
        <v>2017</v>
      </c>
      <c r="E44" s="33" t="s">
        <v>94</v>
      </c>
      <c r="F44" s="34">
        <v>380</v>
      </c>
      <c r="G44" s="35">
        <v>1080</v>
      </c>
      <c r="H44" s="36">
        <f t="shared" si="1"/>
        <v>410400</v>
      </c>
      <c r="I44" s="37"/>
      <c r="J44" s="38">
        <f t="shared" si="2"/>
        <v>0</v>
      </c>
      <c r="K44" s="39"/>
      <c r="L44" s="40">
        <f t="shared" si="3"/>
        <v>20520</v>
      </c>
    </row>
    <row r="45" spans="1:12" s="19" customFormat="1" ht="18" customHeight="1">
      <c r="A45" s="31" t="s">
        <v>57</v>
      </c>
      <c r="B45" s="32" t="s">
        <v>26</v>
      </c>
      <c r="C45" s="33" t="s">
        <v>63</v>
      </c>
      <c r="D45" s="33">
        <v>2017</v>
      </c>
      <c r="E45" s="33" t="s">
        <v>94</v>
      </c>
      <c r="F45" s="34">
        <v>350</v>
      </c>
      <c r="G45" s="35">
        <v>1080</v>
      </c>
      <c r="H45" s="36">
        <f t="shared" si="1"/>
        <v>378000</v>
      </c>
      <c r="I45" s="37"/>
      <c r="J45" s="38">
        <f t="shared" si="2"/>
        <v>0</v>
      </c>
      <c r="K45" s="39"/>
      <c r="L45" s="40">
        <f t="shared" si="3"/>
        <v>18900</v>
      </c>
    </row>
    <row r="46" spans="1:12" s="19" customFormat="1" ht="18" customHeight="1">
      <c r="A46" s="31" t="s">
        <v>58</v>
      </c>
      <c r="B46" s="32" t="s">
        <v>26</v>
      </c>
      <c r="C46" s="33" t="s">
        <v>63</v>
      </c>
      <c r="D46" s="33">
        <v>2017</v>
      </c>
      <c r="E46" s="33" t="s">
        <v>94</v>
      </c>
      <c r="F46" s="34">
        <v>350</v>
      </c>
      <c r="G46" s="35">
        <v>1080</v>
      </c>
      <c r="H46" s="36">
        <f t="shared" si="1"/>
        <v>378000</v>
      </c>
      <c r="I46" s="37"/>
      <c r="J46" s="38">
        <f t="shared" si="2"/>
        <v>0</v>
      </c>
      <c r="K46" s="39"/>
      <c r="L46" s="40">
        <f t="shared" si="3"/>
        <v>18900</v>
      </c>
    </row>
    <row r="47" spans="1:12" s="19" customFormat="1" ht="18" customHeight="1">
      <c r="A47" s="31" t="s">
        <v>59</v>
      </c>
      <c r="B47" s="32" t="s">
        <v>26</v>
      </c>
      <c r="C47" s="33" t="s">
        <v>63</v>
      </c>
      <c r="D47" s="33">
        <v>2017</v>
      </c>
      <c r="E47" s="33" t="s">
        <v>94</v>
      </c>
      <c r="F47" s="34">
        <v>350</v>
      </c>
      <c r="G47" s="35">
        <v>1080</v>
      </c>
      <c r="H47" s="36">
        <f t="shared" si="1"/>
        <v>378000</v>
      </c>
      <c r="I47" s="37"/>
      <c r="J47" s="38">
        <f t="shared" si="2"/>
        <v>0</v>
      </c>
      <c r="K47" s="39"/>
      <c r="L47" s="40">
        <f t="shared" si="3"/>
        <v>18900</v>
      </c>
    </row>
    <row r="48" spans="1:12" s="19" customFormat="1" ht="18" customHeight="1">
      <c r="A48" s="31" t="s">
        <v>60</v>
      </c>
      <c r="B48" s="32" t="s">
        <v>26</v>
      </c>
      <c r="C48" s="33" t="s">
        <v>63</v>
      </c>
      <c r="D48" s="33">
        <v>2017</v>
      </c>
      <c r="E48" s="33" t="s">
        <v>94</v>
      </c>
      <c r="F48" s="34">
        <v>350</v>
      </c>
      <c r="G48" s="35">
        <v>1080</v>
      </c>
      <c r="H48" s="36">
        <f t="shared" si="1"/>
        <v>378000</v>
      </c>
      <c r="I48" s="37"/>
      <c r="J48" s="38">
        <f t="shared" si="2"/>
        <v>0</v>
      </c>
      <c r="K48" s="39"/>
      <c r="L48" s="40">
        <f t="shared" si="3"/>
        <v>18900</v>
      </c>
    </row>
    <row r="49" spans="1:12" s="19" customFormat="1" ht="18" customHeight="1">
      <c r="A49" s="31" t="s">
        <v>61</v>
      </c>
      <c r="B49" s="32" t="s">
        <v>26</v>
      </c>
      <c r="C49" s="33" t="s">
        <v>63</v>
      </c>
      <c r="D49" s="33">
        <v>2017</v>
      </c>
      <c r="E49" s="33" t="s">
        <v>94</v>
      </c>
      <c r="F49" s="34">
        <v>400</v>
      </c>
      <c r="G49" s="35">
        <v>1080</v>
      </c>
      <c r="H49" s="36">
        <f t="shared" si="1"/>
        <v>432000</v>
      </c>
      <c r="I49" s="37"/>
      <c r="J49" s="38">
        <f t="shared" si="2"/>
        <v>0</v>
      </c>
      <c r="K49" s="39"/>
      <c r="L49" s="40">
        <f t="shared" si="3"/>
        <v>21600</v>
      </c>
    </row>
    <row r="50" spans="1:12" s="19" customFormat="1" ht="18" customHeight="1">
      <c r="A50" s="31" t="s">
        <v>62</v>
      </c>
      <c r="B50" s="32" t="s">
        <v>26</v>
      </c>
      <c r="C50" s="33" t="s">
        <v>63</v>
      </c>
      <c r="D50" s="33">
        <v>2017</v>
      </c>
      <c r="E50" s="33" t="s">
        <v>94</v>
      </c>
      <c r="F50" s="34">
        <v>400</v>
      </c>
      <c r="G50" s="35">
        <v>1080</v>
      </c>
      <c r="H50" s="36">
        <f t="shared" si="1"/>
        <v>432000</v>
      </c>
      <c r="I50" s="37"/>
      <c r="J50" s="38">
        <f t="shared" si="2"/>
        <v>0</v>
      </c>
      <c r="K50" s="39"/>
      <c r="L50" s="40">
        <f aca="true" t="shared" si="4" ref="L50:L60">SUM(H50*5/100)</f>
        <v>21600</v>
      </c>
    </row>
    <row r="51" spans="1:12" s="19" customFormat="1" ht="18" customHeight="1">
      <c r="A51" s="31" t="s">
        <v>64</v>
      </c>
      <c r="B51" s="32" t="s">
        <v>26</v>
      </c>
      <c r="C51" s="33" t="s">
        <v>63</v>
      </c>
      <c r="D51" s="33">
        <v>2017</v>
      </c>
      <c r="E51" s="33" t="s">
        <v>94</v>
      </c>
      <c r="F51" s="34">
        <v>400</v>
      </c>
      <c r="G51" s="35">
        <v>1080</v>
      </c>
      <c r="H51" s="36">
        <f t="shared" si="1"/>
        <v>432000</v>
      </c>
      <c r="I51" s="37"/>
      <c r="J51" s="38">
        <f t="shared" si="2"/>
        <v>0</v>
      </c>
      <c r="K51" s="39"/>
      <c r="L51" s="40">
        <f t="shared" si="4"/>
        <v>21600</v>
      </c>
    </row>
    <row r="52" spans="1:12" s="19" customFormat="1" ht="18" customHeight="1">
      <c r="A52" s="31" t="s">
        <v>65</v>
      </c>
      <c r="B52" s="32" t="s">
        <v>26</v>
      </c>
      <c r="C52" s="33" t="s">
        <v>63</v>
      </c>
      <c r="D52" s="33">
        <v>2017</v>
      </c>
      <c r="E52" s="33" t="s">
        <v>95</v>
      </c>
      <c r="F52" s="53">
        <v>322.9</v>
      </c>
      <c r="G52" s="35">
        <v>1080</v>
      </c>
      <c r="H52" s="36">
        <f t="shared" si="1"/>
        <v>348732</v>
      </c>
      <c r="I52" s="37"/>
      <c r="J52" s="38">
        <f t="shared" si="2"/>
        <v>0</v>
      </c>
      <c r="K52" s="39"/>
      <c r="L52" s="40">
        <f t="shared" si="4"/>
        <v>17436.6</v>
      </c>
    </row>
    <row r="53" spans="1:12" s="19" customFormat="1" ht="18" customHeight="1">
      <c r="A53" s="31" t="s">
        <v>66</v>
      </c>
      <c r="B53" s="32" t="s">
        <v>26</v>
      </c>
      <c r="C53" s="33" t="s">
        <v>63</v>
      </c>
      <c r="D53" s="33">
        <v>2017</v>
      </c>
      <c r="E53" s="33" t="s">
        <v>95</v>
      </c>
      <c r="F53" s="34">
        <v>350</v>
      </c>
      <c r="G53" s="35">
        <v>1080</v>
      </c>
      <c r="H53" s="36">
        <f t="shared" si="1"/>
        <v>378000</v>
      </c>
      <c r="I53" s="37"/>
      <c r="J53" s="38">
        <f t="shared" si="2"/>
        <v>0</v>
      </c>
      <c r="K53" s="39"/>
      <c r="L53" s="40">
        <f t="shared" si="4"/>
        <v>18900</v>
      </c>
    </row>
    <row r="54" spans="1:12" s="19" customFormat="1" ht="18" customHeight="1">
      <c r="A54" s="31" t="s">
        <v>67</v>
      </c>
      <c r="B54" s="32" t="s">
        <v>26</v>
      </c>
      <c r="C54" s="33" t="s">
        <v>63</v>
      </c>
      <c r="D54" s="33">
        <v>2017</v>
      </c>
      <c r="E54" s="33" t="s">
        <v>95</v>
      </c>
      <c r="F54" s="34">
        <v>350</v>
      </c>
      <c r="G54" s="35">
        <v>1080</v>
      </c>
      <c r="H54" s="36">
        <f t="shared" si="1"/>
        <v>378000</v>
      </c>
      <c r="I54" s="37"/>
      <c r="J54" s="38">
        <f t="shared" si="2"/>
        <v>0</v>
      </c>
      <c r="K54" s="39"/>
      <c r="L54" s="40">
        <f t="shared" si="4"/>
        <v>18900</v>
      </c>
    </row>
    <row r="55" spans="1:12" s="19" customFormat="1" ht="18" customHeight="1">
      <c r="A55" s="31" t="s">
        <v>68</v>
      </c>
      <c r="B55" s="32" t="s">
        <v>26</v>
      </c>
      <c r="C55" s="33" t="s">
        <v>63</v>
      </c>
      <c r="D55" s="33">
        <v>2017</v>
      </c>
      <c r="E55" s="33" t="s">
        <v>95</v>
      </c>
      <c r="F55" s="34">
        <v>300</v>
      </c>
      <c r="G55" s="35">
        <v>1080</v>
      </c>
      <c r="H55" s="36">
        <f>SUM(F55*G55)</f>
        <v>324000</v>
      </c>
      <c r="I55" s="37"/>
      <c r="J55" s="38">
        <f>SUM(F55*I55)</f>
        <v>0</v>
      </c>
      <c r="K55" s="39"/>
      <c r="L55" s="40">
        <f>SUM(H55*5/100)</f>
        <v>16200</v>
      </c>
    </row>
    <row r="56" spans="1:12" s="19" customFormat="1" ht="18" customHeight="1">
      <c r="A56" s="31" t="s">
        <v>69</v>
      </c>
      <c r="B56" s="32" t="s">
        <v>26</v>
      </c>
      <c r="C56" s="33" t="s">
        <v>63</v>
      </c>
      <c r="D56" s="33">
        <v>2017</v>
      </c>
      <c r="E56" s="33" t="s">
        <v>95</v>
      </c>
      <c r="F56" s="34">
        <v>300</v>
      </c>
      <c r="G56" s="35">
        <v>1080</v>
      </c>
      <c r="H56" s="36">
        <f>SUM(F56*G56)</f>
        <v>324000</v>
      </c>
      <c r="I56" s="37"/>
      <c r="J56" s="38">
        <f>SUM(F56*I56)</f>
        <v>0</v>
      </c>
      <c r="K56" s="39"/>
      <c r="L56" s="40">
        <f>SUM(H56*5/100)</f>
        <v>16200</v>
      </c>
    </row>
    <row r="57" spans="1:12" s="19" customFormat="1" ht="18" customHeight="1">
      <c r="A57" s="31" t="s">
        <v>70</v>
      </c>
      <c r="B57" s="32" t="s">
        <v>26</v>
      </c>
      <c r="C57" s="33" t="s">
        <v>63</v>
      </c>
      <c r="D57" s="33">
        <v>2017</v>
      </c>
      <c r="E57" s="33" t="s">
        <v>95</v>
      </c>
      <c r="F57" s="34">
        <v>300</v>
      </c>
      <c r="G57" s="35">
        <v>1080</v>
      </c>
      <c r="H57" s="36">
        <f>SUM(F57*G57)</f>
        <v>324000</v>
      </c>
      <c r="I57" s="37"/>
      <c r="J57" s="38">
        <f>SUM(F57*I57)</f>
        <v>0</v>
      </c>
      <c r="K57" s="39"/>
      <c r="L57" s="40">
        <f>SUM(H57*5/100)</f>
        <v>16200</v>
      </c>
    </row>
    <row r="58" spans="1:12" s="19" customFormat="1" ht="18" customHeight="1">
      <c r="A58" s="31" t="s">
        <v>71</v>
      </c>
      <c r="B58" s="32" t="s">
        <v>26</v>
      </c>
      <c r="C58" s="33" t="s">
        <v>63</v>
      </c>
      <c r="D58" s="33">
        <v>2017</v>
      </c>
      <c r="E58" s="33" t="s">
        <v>95</v>
      </c>
      <c r="F58" s="34">
        <v>300</v>
      </c>
      <c r="G58" s="35">
        <v>1080</v>
      </c>
      <c r="H58" s="36">
        <f>SUM(F58*G58)</f>
        <v>324000</v>
      </c>
      <c r="I58" s="37"/>
      <c r="J58" s="38">
        <f>SUM(F58*I58)</f>
        <v>0</v>
      </c>
      <c r="K58" s="39"/>
      <c r="L58" s="40">
        <f>SUM(H58*5/100)</f>
        <v>16200</v>
      </c>
    </row>
    <row r="59" spans="1:12" s="19" customFormat="1" ht="18" customHeight="1">
      <c r="A59" s="31" t="s">
        <v>92</v>
      </c>
      <c r="B59" s="32" t="s">
        <v>26</v>
      </c>
      <c r="C59" s="33" t="s">
        <v>63</v>
      </c>
      <c r="D59" s="33">
        <v>2017</v>
      </c>
      <c r="E59" s="33" t="s">
        <v>95</v>
      </c>
      <c r="F59" s="34">
        <v>300</v>
      </c>
      <c r="G59" s="35">
        <v>1080</v>
      </c>
      <c r="H59" s="36">
        <f t="shared" si="1"/>
        <v>324000</v>
      </c>
      <c r="I59" s="37"/>
      <c r="J59" s="38">
        <f t="shared" si="2"/>
        <v>0</v>
      </c>
      <c r="K59" s="39"/>
      <c r="L59" s="40">
        <f t="shared" si="4"/>
        <v>16200</v>
      </c>
    </row>
    <row r="60" spans="1:12" s="19" customFormat="1" ht="18" customHeight="1" thickBot="1">
      <c r="A60" s="31" t="s">
        <v>93</v>
      </c>
      <c r="B60" s="32" t="s">
        <v>26</v>
      </c>
      <c r="C60" s="33" t="s">
        <v>63</v>
      </c>
      <c r="D60" s="33">
        <v>2017</v>
      </c>
      <c r="E60" s="33" t="s">
        <v>95</v>
      </c>
      <c r="F60" s="34">
        <v>300</v>
      </c>
      <c r="G60" s="35">
        <v>1080</v>
      </c>
      <c r="H60" s="36">
        <f t="shared" si="1"/>
        <v>324000</v>
      </c>
      <c r="I60" s="37"/>
      <c r="J60" s="38">
        <f t="shared" si="2"/>
        <v>0</v>
      </c>
      <c r="K60" s="39"/>
      <c r="L60" s="40">
        <f t="shared" si="4"/>
        <v>16200</v>
      </c>
    </row>
    <row r="61" spans="1:12" s="19" customFormat="1" ht="19.5" customHeight="1" thickBot="1">
      <c r="A61" s="67" t="s">
        <v>17</v>
      </c>
      <c r="B61" s="68"/>
      <c r="C61" s="68"/>
      <c r="D61" s="68"/>
      <c r="E61" s="69"/>
      <c r="F61" s="24">
        <f>SUM(F7:F60)</f>
        <v>17886.9</v>
      </c>
      <c r="G61" s="21"/>
      <c r="H61" s="21">
        <f>SUM(H7:H60)</f>
        <v>19317852</v>
      </c>
      <c r="I61" s="22"/>
      <c r="J61" s="27">
        <f>SUM(J7:J60)</f>
        <v>0</v>
      </c>
      <c r="K61" s="23"/>
      <c r="L61" s="30">
        <f>SUM(L7:L60)</f>
        <v>965892.6</v>
      </c>
    </row>
    <row r="62" spans="1:12" ht="12.75" customHeight="1">
      <c r="A62" s="3"/>
      <c r="B62" s="4"/>
      <c r="C62" s="4"/>
      <c r="D62" s="4"/>
      <c r="E62" s="4"/>
      <c r="F62" s="5"/>
      <c r="G62" s="6"/>
      <c r="H62" s="7"/>
      <c r="I62" s="8"/>
      <c r="J62" s="10"/>
      <c r="K62" s="9"/>
      <c r="L62" s="10"/>
    </row>
    <row r="63" spans="1:12" ht="15.75">
      <c r="A63" s="1"/>
      <c r="B63" s="1"/>
      <c r="C63" s="11"/>
      <c r="D63" s="1"/>
      <c r="E63" s="11"/>
      <c r="F63" s="12"/>
      <c r="G63" s="1"/>
      <c r="H63" s="1"/>
      <c r="I63" s="11"/>
      <c r="J63" s="28"/>
      <c r="K63" s="14"/>
      <c r="L63" s="14"/>
    </row>
    <row r="64" spans="1:12" ht="15.75">
      <c r="A64" s="1"/>
      <c r="B64" s="13"/>
      <c r="C64" s="15"/>
      <c r="D64" s="1"/>
      <c r="E64" s="1"/>
      <c r="F64" s="12"/>
      <c r="G64" s="1"/>
      <c r="H64" s="1"/>
      <c r="I64" s="11"/>
      <c r="J64" s="28"/>
      <c r="K64" s="14"/>
      <c r="L64" s="14"/>
    </row>
    <row r="65" spans="1:12" ht="18.75" customHeight="1">
      <c r="A65" s="1"/>
      <c r="B65" s="13"/>
      <c r="C65" s="15"/>
      <c r="E65" s="70" t="s">
        <v>76</v>
      </c>
      <c r="F65" s="70"/>
      <c r="G65" s="70"/>
      <c r="H65" s="70"/>
      <c r="I65" s="70"/>
      <c r="J65" s="70"/>
      <c r="K65" s="70"/>
      <c r="L65" s="70"/>
    </row>
    <row r="66" spans="1:12" ht="15.75" customHeight="1">
      <c r="A66" s="1"/>
      <c r="B66" s="13"/>
      <c r="C66" s="15"/>
      <c r="E66" s="50"/>
      <c r="F66" s="50"/>
      <c r="G66" s="50"/>
      <c r="H66" s="50"/>
      <c r="I66" s="50"/>
      <c r="J66" s="50"/>
      <c r="K66" s="50"/>
      <c r="L66" s="50"/>
    </row>
    <row r="67" spans="1:12" ht="15.75" customHeight="1">
      <c r="A67" s="1"/>
      <c r="B67" s="13"/>
      <c r="C67" s="15"/>
      <c r="E67" s="50"/>
      <c r="F67" s="50"/>
      <c r="G67" s="50"/>
      <c r="H67" s="50"/>
      <c r="I67" s="50"/>
      <c r="J67" s="50"/>
      <c r="K67" s="50"/>
      <c r="L67" s="50"/>
    </row>
    <row r="68" spans="1:12" ht="15.75" customHeight="1">
      <c r="A68" s="1"/>
      <c r="B68" s="13"/>
      <c r="C68" s="15"/>
      <c r="D68" s="20"/>
      <c r="E68" s="50"/>
      <c r="F68" s="50"/>
      <c r="G68" s="50"/>
      <c r="H68" s="50"/>
      <c r="I68" s="50"/>
      <c r="J68" s="51"/>
      <c r="K68" s="50"/>
      <c r="L68" s="51"/>
    </row>
    <row r="69" spans="1:12" ht="15.75" customHeight="1">
      <c r="A69" s="1"/>
      <c r="B69" s="13"/>
      <c r="C69" s="15"/>
      <c r="D69" s="20"/>
      <c r="E69" s="73" t="s">
        <v>72</v>
      </c>
      <c r="F69" s="73"/>
      <c r="G69" s="73"/>
      <c r="H69" s="73" t="s">
        <v>77</v>
      </c>
      <c r="I69" s="73"/>
      <c r="J69" s="73"/>
      <c r="K69" s="73"/>
      <c r="L69" s="73"/>
    </row>
    <row r="70" spans="1:12" ht="15.75" customHeight="1">
      <c r="A70" s="1"/>
      <c r="B70" s="13"/>
      <c r="C70" s="15"/>
      <c r="D70" s="20"/>
      <c r="E70" s="73" t="s">
        <v>73</v>
      </c>
      <c r="F70" s="73"/>
      <c r="G70" s="73"/>
      <c r="H70" s="73" t="s">
        <v>78</v>
      </c>
      <c r="I70" s="73"/>
      <c r="J70" s="73"/>
      <c r="K70" s="73"/>
      <c r="L70" s="73"/>
    </row>
    <row r="71" spans="1:12" ht="15.75" customHeight="1">
      <c r="A71" s="56"/>
      <c r="B71" s="57"/>
      <c r="C71" s="58"/>
      <c r="D71" s="54"/>
      <c r="E71" s="55"/>
      <c r="F71" s="55"/>
      <c r="G71" s="55"/>
      <c r="H71" s="50"/>
      <c r="I71" s="50"/>
      <c r="J71" s="50"/>
      <c r="K71" s="50"/>
      <c r="L71" s="50"/>
    </row>
    <row r="72" spans="1:12" ht="15.75" hidden="1">
      <c r="A72" s="72" t="s">
        <v>25</v>
      </c>
      <c r="B72" s="72"/>
      <c r="C72" s="72"/>
      <c r="D72" s="72"/>
      <c r="E72" s="72"/>
      <c r="F72" s="72"/>
      <c r="G72" s="72"/>
      <c r="H72" s="1"/>
      <c r="I72" s="11"/>
      <c r="J72" s="28"/>
      <c r="K72" s="14"/>
      <c r="L72" s="14"/>
    </row>
    <row r="73" spans="1:9" ht="30.75" customHeight="1" hidden="1">
      <c r="A73" s="59" t="s">
        <v>22</v>
      </c>
      <c r="B73" s="59" t="s">
        <v>1</v>
      </c>
      <c r="C73" s="60" t="s">
        <v>23</v>
      </c>
      <c r="D73" s="71" t="s">
        <v>24</v>
      </c>
      <c r="E73" s="71"/>
      <c r="F73" s="74" t="s">
        <v>25</v>
      </c>
      <c r="G73" s="74"/>
      <c r="H73" s="25"/>
      <c r="I73" s="25"/>
    </row>
    <row r="74" spans="1:9" ht="15.75" hidden="1">
      <c r="A74" s="59">
        <v>1</v>
      </c>
      <c r="B74" s="61" t="s">
        <v>26</v>
      </c>
      <c r="C74" s="62">
        <f>SUM(F61)</f>
        <v>17886.9</v>
      </c>
      <c r="D74" s="75">
        <f>SUM(J61)</f>
        <v>0</v>
      </c>
      <c r="E74" s="71">
        <f>SUM(H7:H35)</f>
        <v>10260000</v>
      </c>
      <c r="F74" s="76">
        <f>SUM(D74/C74)</f>
        <v>0</v>
      </c>
      <c r="G74" s="76"/>
      <c r="H74" s="26"/>
      <c r="I74" s="26"/>
    </row>
    <row r="75" spans="1:7" ht="15.75">
      <c r="A75" s="63"/>
      <c r="B75" s="63"/>
      <c r="C75" s="63"/>
      <c r="D75" s="72"/>
      <c r="E75" s="72"/>
      <c r="F75" s="64"/>
      <c r="G75" s="63"/>
    </row>
    <row r="76" spans="1:7" ht="15.75">
      <c r="A76" s="63"/>
      <c r="B76" s="63"/>
      <c r="C76" s="65"/>
      <c r="D76" s="63"/>
      <c r="E76" s="65"/>
      <c r="F76" s="64"/>
      <c r="G76" s="63"/>
    </row>
    <row r="80" ht="15.75">
      <c r="H80" s="2" t="s">
        <v>74</v>
      </c>
    </row>
  </sheetData>
  <sheetProtection/>
  <mergeCells count="14">
    <mergeCell ref="F73:G73"/>
    <mergeCell ref="D75:E75"/>
    <mergeCell ref="D74:E74"/>
    <mergeCell ref="F74:G74"/>
    <mergeCell ref="A4:L4"/>
    <mergeCell ref="A5:L5"/>
    <mergeCell ref="A61:E61"/>
    <mergeCell ref="E65:L65"/>
    <mergeCell ref="D73:E73"/>
    <mergeCell ref="A72:G72"/>
    <mergeCell ref="E69:G69"/>
    <mergeCell ref="H69:L69"/>
    <mergeCell ref="E70:G70"/>
    <mergeCell ref="H70:L70"/>
  </mergeCells>
  <printOptions horizontalCentered="1"/>
  <pageMargins left="0.03937007874015748" right="0.03937007874015748" top="0.5511811023622047" bottom="0.35433070866141736" header="0" footer="0"/>
  <pageSetup horizontalDpi="600" verticalDpi="600" orientation="portrait" paperSize="9" scale="6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Tigem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Tigem</dc:creator>
  <cp:keywords/>
  <dc:description/>
  <cp:lastModifiedBy>Ahmet Metin Yağız</cp:lastModifiedBy>
  <cp:lastPrinted>2018-03-21T14:19:40Z</cp:lastPrinted>
  <dcterms:created xsi:type="dcterms:W3CDTF">2005-02-08T14:12:49Z</dcterms:created>
  <dcterms:modified xsi:type="dcterms:W3CDTF">2018-03-21T14:19:45Z</dcterms:modified>
  <cp:category/>
  <cp:version/>
  <cp:contentType/>
  <cp:contentStatus/>
</cp:coreProperties>
</file>